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tention tracker" state="visible" r:id="rId4"/>
    <sheet sheetId="2" name="Reports to subcontractor" state="visible" r:id="rId5"/>
  </sheets>
  <calcPr calcId="171027"/>
</workbook>
</file>

<file path=xl/sharedStrings.xml><?xml version="1.0" encoding="utf-8"?>
<sst xmlns="http://schemas.openxmlformats.org/spreadsheetml/2006/main" count="28" uniqueCount="25">
  <si>
    <t>RETENTION TRACKER</t>
  </si>
  <si>
    <t>[Contract name and number] · held by [head contractor] for [subcontractor]</t>
  </si>
  <si>
    <t>Retention rate</t>
  </si>
  <si>
    <t>of each claim's value, from the contract</t>
  </si>
  <si>
    <t>Cap (if any)</t>
  </si>
  <si>
    <t>the most that can be held, from the contract; leave blank if none</t>
  </si>
  <si>
    <t>The Act sets no retention rate: use your contract's. Example figures below are made up.</t>
  </si>
  <si>
    <t>Claim no</t>
  </si>
  <si>
    <t>Date</t>
  </si>
  <si>
    <t>Value to date (ex GST)</t>
  </si>
  <si>
    <t>Retention to date</t>
  </si>
  <si>
    <t>Held this claim</t>
  </si>
  <si>
    <t>Released</t>
  </si>
  <si>
    <t>Held after</t>
  </si>
  <si>
    <t>Notes</t>
  </si>
  <si>
    <t>2026-09-30</t>
  </si>
  <si>
    <t>Example (made up)</t>
  </si>
  <si>
    <t>2026-10-31</t>
  </si>
  <si>
    <t>RETENTION REPORTS (s18FD)</t>
  </si>
  <si>
    <t>At least once every 3 months, and as soon as practicable after an amount is retained.</t>
  </si>
  <si>
    <t>Report given</t>
  </si>
  <si>
    <t>Next report due by</t>
  </si>
  <si>
    <t>2026-10-01</t>
  </si>
  <si>
    <t>Construction Contracts Act 2002, s18FD(1)(b): "at least once in every 3 months". Source: legislation.govt.nz, checked 1 Nov 2026.</t>
  </si>
  <si>
    <t>Free template from Black Creek Solutions (blackcreek.co.nz). Information, not legal advice. Check it against your contract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</si>
</sst>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i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0" fontId="0" fillId="0" borderId="0" xfId="0" applyNumberFormat="1"/>
    <xf numFmtId="4" fontId="0" fillId="0" borderId="0" xfId="0" applyNumberForma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FormatPr defaultRowHeight="15" outlineLevelRow="0" outlineLevelCol="0" x14ac:dyDescent="55"/>
  <cols>
    <col min="1" max="2" width="14" customWidth="1"/>
    <col min="3" max="7" width="18" customWidth="1"/>
    <col min="8" max="8" width="3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3" x14ac:dyDescent="0.25">
      <c r="A4" t="s">
        <v>2</v>
      </c>
      <c r="B4" s="3">
        <v>0.05</v>
      </c>
      <c r="C4" t="s">
        <v>3</v>
      </c>
    </row>
    <row r="5" spans="1:3" x14ac:dyDescent="0.25">
      <c r="A5" t="s">
        <v>4</v>
      </c>
      <c r="B5" s="4"/>
      <c r="C5" t="s">
        <v>5</v>
      </c>
    </row>
    <row r="6" spans="1:1" s="5" customFormat="1" x14ac:dyDescent="0.25">
      <c r="A6" s="5" t="s">
        <v>6</v>
      </c>
    </row>
    <row r="8" spans="1:8" s="6" customFormat="1" x14ac:dyDescent="0.25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</row>
    <row r="9" spans="1:8" x14ac:dyDescent="0.25">
      <c r="A9">
        <v>1</v>
      </c>
      <c r="B9" t="s">
        <v>15</v>
      </c>
      <c r="C9" s="4">
        <v>20000</v>
      </c>
      <c r="D9" s="4">
        <f>IF(C9="","",IF($B$5="",ROUND(C9*$B$4,2),MIN(ROUND(C9*$B$4,2),$B$5)))</f>
      </c>
      <c r="E9" s="4">
        <f>IF(C9="","",D9)</f>
      </c>
      <c r="F9" s="4">
        <v>0</v>
      </c>
      <c r="G9" s="4">
        <f>IF(C9="","",D9-SUM($F$9:F9))</f>
      </c>
      <c r="H9" t="s">
        <v>16</v>
      </c>
    </row>
    <row r="10" spans="1:8" x14ac:dyDescent="0.25">
      <c r="A10">
        <v>2</v>
      </c>
      <c r="B10" t="s">
        <v>17</v>
      </c>
      <c r="C10" s="4">
        <v>46000</v>
      </c>
      <c r="D10" s="4">
        <f>IF(C10="","",IF($B$5="",ROUND(C10*$B$4,2),MIN(ROUND(C10*$B$4,2),$B$5)))</f>
      </c>
      <c r="E10" s="4">
        <f>IF(C10="","",D10-N(D9))</f>
      </c>
      <c r="F10" s="4">
        <v>0</v>
      </c>
      <c r="G10" s="4">
        <f>IF(C10="","",D10-SUM($F$9:F10))</f>
      </c>
      <c r="H10" t="s">
        <v>16</v>
      </c>
    </row>
    <row r="11" spans="3:7" x14ac:dyDescent="0.25">
      <c r="C11" s="4"/>
      <c r="D11" s="4">
        <f>IF(C11="","",IF($B$5="",ROUND(C11*$B$4,2),MIN(ROUND(C11*$B$4,2),$B$5)))</f>
      </c>
      <c r="E11" s="4">
        <f>IF(C11="","",D11-N(D10))</f>
      </c>
      <c r="F11" s="4"/>
      <c r="G11" s="4">
        <f>IF(C11="","",D11-SUM($F$9:F11))</f>
      </c>
    </row>
    <row r="12" spans="3:7" x14ac:dyDescent="0.25">
      <c r="C12" s="4"/>
      <c r="D12" s="4">
        <f>IF(C12="","",IF($B$5="",ROUND(C12*$B$4,2),MIN(ROUND(C12*$B$4,2),$B$5)))</f>
      </c>
      <c r="E12" s="4">
        <f>IF(C12="","",D12-N(D11))</f>
      </c>
      <c r="F12" s="4"/>
      <c r="G12" s="4">
        <f>IF(C12="","",D12-SUM($F$9:F12))</f>
      </c>
    </row>
    <row r="13" spans="3:7" x14ac:dyDescent="0.25">
      <c r="C13" s="4"/>
      <c r="D13" s="4">
        <f>IF(C13="","",IF($B$5="",ROUND(C13*$B$4,2),MIN(ROUND(C13*$B$4,2),$B$5)))</f>
      </c>
      <c r="E13" s="4">
        <f>IF(C13="","",D13-N(D12))</f>
      </c>
      <c r="F13" s="4"/>
      <c r="G13" s="4">
        <f>IF(C13="","",D13-SUM($F$9:F13))</f>
      </c>
    </row>
    <row r="14" spans="3:7" x14ac:dyDescent="0.25">
      <c r="C14" s="4"/>
      <c r="D14" s="4">
        <f>IF(C14="","",IF($B$5="",ROUND(C14*$B$4,2),MIN(ROUND(C14*$B$4,2),$B$5)))</f>
      </c>
      <c r="E14" s="4">
        <f>IF(C14="","",D14-N(D13))</f>
      </c>
      <c r="F14" s="4"/>
      <c r="G14" s="4">
        <f>IF(C14="","",D14-SUM($F$9:F14))</f>
      </c>
    </row>
    <row r="15" spans="3:7" x14ac:dyDescent="0.25">
      <c r="C15" s="4"/>
      <c r="D15" s="4">
        <f>IF(C15="","",IF($B$5="",ROUND(C15*$B$4,2),MIN(ROUND(C15*$B$4,2),$B$5)))</f>
      </c>
      <c r="E15" s="4">
        <f>IF(C15="","",D15-N(D14))</f>
      </c>
      <c r="F15" s="4"/>
      <c r="G15" s="4">
        <f>IF(C15="","",D15-SUM($F$9:F15))</f>
      </c>
    </row>
    <row r="16" spans="3:7" x14ac:dyDescent="0.25">
      <c r="C16" s="4"/>
      <c r="D16" s="4">
        <f>IF(C16="","",IF($B$5="",ROUND(C16*$B$4,2),MIN(ROUND(C16*$B$4,2),$B$5)))</f>
      </c>
      <c r="E16" s="4">
        <f>IF(C16="","",D16-N(D15))</f>
      </c>
      <c r="F16" s="4"/>
      <c r="G16" s="4">
        <f>IF(C16="","",D16-SUM($F$9:F16))</f>
      </c>
    </row>
    <row r="17" spans="3:7" x14ac:dyDescent="0.25">
      <c r="C17" s="4"/>
      <c r="D17" s="4">
        <f>IF(C17="","",IF($B$5="",ROUND(C17*$B$4,2),MIN(ROUND(C17*$B$4,2),$B$5)))</f>
      </c>
      <c r="E17" s="4">
        <f>IF(C17="","",D17-N(D16))</f>
      </c>
      <c r="F17" s="4"/>
      <c r="G17" s="4">
        <f>IF(C17="","",D17-SUM($F$9:F17))</f>
      </c>
    </row>
    <row r="18" spans="3:7" x14ac:dyDescent="0.25">
      <c r="C18" s="4"/>
      <c r="D18" s="4">
        <f>IF(C18="","",IF($B$5="",ROUND(C18*$B$4,2),MIN(ROUND(C18*$B$4,2),$B$5)))</f>
      </c>
      <c r="E18" s="4">
        <f>IF(C18="","",D18-N(D17))</f>
      </c>
      <c r="F18" s="4"/>
      <c r="G18" s="4">
        <f>IF(C18="","",D18-SUM($F$9:F18))</f>
      </c>
    </row>
    <row r="19" spans="3:7" x14ac:dyDescent="0.25">
      <c r="C19" s="4"/>
      <c r="D19" s="4">
        <f>IF(C19="","",IF($B$5="",ROUND(C19*$B$4,2),MIN(ROUND(C19*$B$4,2),$B$5)))</f>
      </c>
      <c r="E19" s="4">
        <f>IF(C19="","",D19-N(D18))</f>
      </c>
      <c r="F19" s="4"/>
      <c r="G19" s="4">
        <f>IF(C19="","",D19-SUM($F$9:F19))</f>
      </c>
    </row>
    <row r="20" spans="3:7" x14ac:dyDescent="0.25">
      <c r="C20" s="4"/>
      <c r="D20" s="4">
        <f>IF(C20="","",IF($B$5="",ROUND(C20*$B$4,2),MIN(ROUND(C20*$B$4,2),$B$5)))</f>
      </c>
      <c r="E20" s="4">
        <f>IF(C20="","",D20-N(D19))</f>
      </c>
      <c r="F20" s="4"/>
      <c r="G20" s="4">
        <f>IF(C20="","",D20-SUM($F$9:F20))</f>
      </c>
    </row>
    <row r="21" spans="3:7" x14ac:dyDescent="0.25">
      <c r="C21" s="4"/>
      <c r="D21" s="4">
        <f>IF(C21="","",IF($B$5="",ROUND(C21*$B$4,2),MIN(ROUND(C21*$B$4,2),$B$5)))</f>
      </c>
      <c r="E21" s="4">
        <f>IF(C21="","",D21-N(D20))</f>
      </c>
      <c r="F21" s="4"/>
      <c r="G21" s="4">
        <f>IF(C21="","",D21-SUM($F$9:F21))</f>
      </c>
    </row>
    <row r="22" spans="3:7" x14ac:dyDescent="0.25">
      <c r="C22" s="4"/>
      <c r="D22" s="4">
        <f>IF(C22="","",IF($B$5="",ROUND(C22*$B$4,2),MIN(ROUND(C22*$B$4,2),$B$5)))</f>
      </c>
      <c r="E22" s="4">
        <f>IF(C22="","",D22-N(D21))</f>
      </c>
      <c r="F22" s="4"/>
      <c r="G22" s="4">
        <f>IF(C22="","",D22-SUM($F$9:F22))</f>
      </c>
    </row>
    <row r="23" spans="3:7" x14ac:dyDescent="0.25">
      <c r="C23" s="4"/>
      <c r="D23" s="4">
        <f>IF(C23="","",IF($B$5="",ROUND(C23*$B$4,2),MIN(ROUND(C23*$B$4,2),$B$5)))</f>
      </c>
      <c r="E23" s="4">
        <f>IF(C23="","",D23-N(D22))</f>
      </c>
      <c r="F23" s="4"/>
      <c r="G23" s="4">
        <f>IF(C23="","",D23-SUM($F$9:F23))</f>
      </c>
    </row>
    <row r="24" spans="3:7" x14ac:dyDescent="0.25">
      <c r="C24" s="4"/>
      <c r="D24" s="4">
        <f>IF(C24="","",IF($B$5="",ROUND(C24*$B$4,2),MIN(ROUND(C24*$B$4,2),$B$5)))</f>
      </c>
      <c r="E24" s="4">
        <f>IF(C24="","",D24-N(D23))</f>
      </c>
      <c r="F24" s="4"/>
      <c r="G24" s="4">
        <f>IF(C24="","",D24-SUM($F$9:F24))</f>
      </c>
    </row>
    <row r="25" spans="3:7" x14ac:dyDescent="0.25">
      <c r="C25" s="4"/>
      <c r="D25" s="4">
        <f>IF(C25="","",IF($B$5="",ROUND(C25*$B$4,2),MIN(ROUND(C25*$B$4,2),$B$5)))</f>
      </c>
      <c r="E25" s="4">
        <f>IF(C25="","",D25-N(D24))</f>
      </c>
      <c r="F25" s="4"/>
      <c r="G25" s="4">
        <f>IF(C25="","",D25-SUM($F$9:F25))</f>
      </c>
    </row>
    <row r="26" spans="3:7" x14ac:dyDescent="0.25">
      <c r="C26" s="4"/>
      <c r="D26" s="4">
        <f>IF(C26="","",IF($B$5="",ROUND(C26*$B$4,2),MIN(ROUND(C26*$B$4,2),$B$5)))</f>
      </c>
      <c r="E26" s="4">
        <f>IF(C26="","",D26-N(D25))</f>
      </c>
      <c r="F26" s="4"/>
      <c r="G26" s="4">
        <f>IF(C26="","",D26-SUM($F$9:F26))</f>
      </c>
    </row>
    <row r="27" spans="3:7" x14ac:dyDescent="0.25">
      <c r="C27" s="4"/>
      <c r="D27" s="4">
        <f>IF(C27="","",IF($B$5="",ROUND(C27*$B$4,2),MIN(ROUND(C27*$B$4,2),$B$5)))</f>
      </c>
      <c r="E27" s="4">
        <f>IF(C27="","",D27-N(D26))</f>
      </c>
      <c r="F27" s="4"/>
      <c r="G27" s="4">
        <f>IF(C27="","",D27-SUM($F$9:F27))</f>
      </c>
    </row>
    <row r="28" spans="3:7" x14ac:dyDescent="0.25">
      <c r="C28" s="4"/>
      <c r="D28" s="4">
        <f>IF(C28="","",IF($B$5="",ROUND(C28*$B$4,2),MIN(ROUND(C28*$B$4,2),$B$5)))</f>
      </c>
      <c r="E28" s="4">
        <f>IF(C28="","",D28-N(D27))</f>
      </c>
      <c r="F28" s="4"/>
      <c r="G28" s="4">
        <f>IF(C28="","",D28-SUM($F$9:F28))</f>
      </c>
    </row>
    <row r="29" spans="3:7" x14ac:dyDescent="0.25">
      <c r="C29" s="4"/>
      <c r="D29" s="4">
        <f>IF(C29="","",IF($B$5="",ROUND(C29*$B$4,2),MIN(ROUND(C29*$B$4,2),$B$5)))</f>
      </c>
      <c r="E29" s="4">
        <f>IF(C29="","",D29-N(D28))</f>
      </c>
      <c r="F29" s="4"/>
      <c r="G29" s="4">
        <f>IF(C29="","",D29-SUM($F$9:F29))</f>
      </c>
    </row>
    <row r="30" spans="3:7" x14ac:dyDescent="0.25">
      <c r="C30" s="4"/>
      <c r="D30" s="4">
        <f>IF(C30="","",IF($B$5="",ROUND(C30*$B$4,2),MIN(ROUND(C30*$B$4,2),$B$5)))</f>
      </c>
      <c r="E30" s="4">
        <f>IF(C30="","",D30-N(D29))</f>
      </c>
      <c r="F30" s="4"/>
      <c r="G30" s="4">
        <f>IF(C30="","",D30-SUM($F$9:F30))</f>
      </c>
    </row>
    <row r="31" spans="3:7" x14ac:dyDescent="0.25">
      <c r="C31" s="4"/>
      <c r="D31" s="4">
        <f>IF(C31="","",IF($B$5="",ROUND(C31*$B$4,2),MIN(ROUND(C31*$B$4,2),$B$5)))</f>
      </c>
      <c r="E31" s="4">
        <f>IF(C31="","",D31-N(D30))</f>
      </c>
      <c r="F31" s="4"/>
      <c r="G31" s="4">
        <f>IF(C31="","",D31-SUM($F$9:F31))</f>
      </c>
    </row>
    <row r="32" spans="3:7" x14ac:dyDescent="0.25">
      <c r="C32" s="4"/>
      <c r="D32" s="4">
        <f>IF(C32="","",IF($B$5="",ROUND(C32*$B$4,2),MIN(ROUND(C32*$B$4,2),$B$5)))</f>
      </c>
      <c r="E32" s="4">
        <f>IF(C32="","",D32-N(D31))</f>
      </c>
      <c r="F32" s="4"/>
      <c r="G32" s="4">
        <f>IF(C32="","",D32-SUM($F$9:F32))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FormatPr defaultRowHeight="15" outlineLevelRow="0" outlineLevelCol="0" x14ac:dyDescent="55"/>
  <cols>
    <col min="1" max="1" width="16" customWidth="1"/>
    <col min="2" max="2" width="20" customWidth="1"/>
    <col min="3" max="3" width="60" customWidth="1"/>
  </cols>
  <sheetData>
    <row r="1" spans="1:1" s="1" customFormat="1" x14ac:dyDescent="0.25">
      <c r="A1" s="1" t="s">
        <v>18</v>
      </c>
    </row>
    <row r="2" spans="1:1" s="2" customFormat="1" x14ac:dyDescent="0.25">
      <c r="A2" s="2" t="s">
        <v>19</v>
      </c>
    </row>
    <row r="4" spans="1:3" s="6" customFormat="1" x14ac:dyDescent="0.25">
      <c r="A4" s="7" t="s">
        <v>20</v>
      </c>
      <c r="B4" s="7" t="s">
        <v>21</v>
      </c>
      <c r="C4" s="7" t="s">
        <v>14</v>
      </c>
    </row>
    <row r="5" spans="1:3" x14ac:dyDescent="0.25">
      <c r="A5" t="s">
        <v>22</v>
      </c>
      <c r="B5">
        <f>IF(A5="","",TEXT(EDATE(DATEVALUE(A5),3),"yyyy-mm-dd"))</f>
      </c>
      <c r="C5" t="s">
        <v>16</v>
      </c>
    </row>
    <row r="6" spans="2:2" x14ac:dyDescent="0.25">
      <c r="B6">
        <f>IF(A6="","",TEXT(EDATE(DATEVALUE(A6),3),"yyyy-mm-dd"))</f>
      </c>
    </row>
    <row r="7" spans="2:2" x14ac:dyDescent="0.25">
      <c r="B7">
        <f>IF(A7="","",TEXT(EDATE(DATEVALUE(A7),3),"yyyy-mm-dd"))</f>
      </c>
    </row>
    <row r="8" spans="2:2" x14ac:dyDescent="0.25">
      <c r="B8">
        <f>IF(A8="","",TEXT(EDATE(DATEVALUE(A8),3),"yyyy-mm-dd"))</f>
      </c>
    </row>
    <row r="9" spans="2:2" x14ac:dyDescent="0.25">
      <c r="B9">
        <f>IF(A9="","",TEXT(EDATE(DATEVALUE(A9),3),"yyyy-mm-dd"))</f>
      </c>
    </row>
    <row r="10" spans="2:2" x14ac:dyDescent="0.25">
      <c r="B10">
        <f>IF(A10="","",TEXT(EDATE(DATEVALUE(A10),3),"yyyy-mm-dd"))</f>
      </c>
    </row>
    <row r="11" spans="2:2" x14ac:dyDescent="0.25">
      <c r="B11">
        <f>IF(A11="","",TEXT(EDATE(DATEVALUE(A11),3),"yyyy-mm-dd"))</f>
      </c>
    </row>
    <row r="12" spans="2:2" x14ac:dyDescent="0.25">
      <c r="B12">
        <f>IF(A12="","",TEXT(EDATE(DATEVALUE(A12),3),"yyyy-mm-dd"))</f>
      </c>
    </row>
    <row r="13" spans="2:2" x14ac:dyDescent="0.25">
      <c r="B13">
        <f>IF(A13="","",TEXT(EDATE(DATEVALUE(A13),3),"yyyy-mm-dd"))</f>
      </c>
    </row>
    <row r="14" spans="2:2" x14ac:dyDescent="0.25">
      <c r="B14">
        <f>IF(A14="","",TEXT(EDATE(DATEVALUE(A14),3),"yyyy-mm-dd"))</f>
      </c>
    </row>
    <row r="15" spans="2:2" x14ac:dyDescent="0.25">
      <c r="B15">
        <f>IF(A15="","",TEXT(EDATE(DATEVALUE(A15),3),"yyyy-mm-dd"))</f>
      </c>
    </row>
    <row r="16" spans="2:2" x14ac:dyDescent="0.25">
      <c r="B16">
        <f>IF(A16="","",TEXT(EDATE(DATEVALUE(A16),3),"yyyy-mm-dd"))</f>
      </c>
    </row>
    <row r="17" spans="2:2" x14ac:dyDescent="0.25">
      <c r="B17">
        <f>IF(A17="","",TEXT(EDATE(DATEVALUE(A17),3),"yyyy-mm-dd"))</f>
      </c>
    </row>
    <row r="18" spans="2:2" x14ac:dyDescent="0.25">
      <c r="B18">
        <f>IF(A18="","",TEXT(EDATE(DATEVALUE(A18),3),"yyyy-mm-dd"))</f>
      </c>
    </row>
    <row r="19" spans="2:2" x14ac:dyDescent="0.25">
      <c r="B19">
        <f>IF(A19="","",TEXT(EDATE(DATEVALUE(A19),3),"yyyy-mm-dd"))</f>
      </c>
    </row>
    <row r="20" spans="2:2" x14ac:dyDescent="0.25">
      <c r="B20">
        <f>IF(A20="","",TEXT(EDATE(DATEVALUE(A20),3),"yyyy-mm-dd"))</f>
      </c>
    </row>
    <row r="22" spans="1:1" s="5" customFormat="1" x14ac:dyDescent="0.25">
      <c r="A22" s="5" t="s">
        <v>23</v>
      </c>
    </row>
    <row r="23" spans="1:1" s="2" customFormat="1" x14ac:dyDescent="0.25">
      <c r="A2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Retention tracker</vt:lpstr>
      <vt:lpstr>Reports to subcontractor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